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2" yWindow="24" windowWidth="18888" windowHeight="7440"/>
  </bookViews>
  <sheets>
    <sheet name="Dane" sheetId="1" r:id="rId1"/>
    <sheet name="Rys 8.9" sheetId="4" r:id="rId2"/>
    <sheet name="Rys.8.11" sheetId="2" r:id="rId3"/>
    <sheet name="Arkusz5" sheetId="5" r:id="rId4"/>
  </sheets>
  <calcPr calcId="125725"/>
</workbook>
</file>

<file path=xl/calcChain.xml><?xml version="1.0" encoding="utf-8"?>
<calcChain xmlns="http://schemas.openxmlformats.org/spreadsheetml/2006/main">
  <c r="E2" i="2"/>
  <c r="E13"/>
  <c r="E3"/>
  <c r="E4"/>
  <c r="E5"/>
  <c r="E6"/>
  <c r="E7"/>
  <c r="E8"/>
  <c r="E9"/>
  <c r="E10"/>
  <c r="E11"/>
  <c r="E12"/>
  <c r="D3" l="1"/>
  <c r="D4"/>
  <c r="D5"/>
  <c r="D6"/>
  <c r="D9"/>
  <c r="D10"/>
  <c r="D11"/>
  <c r="D12"/>
  <c r="D13"/>
  <c r="D2"/>
  <c r="E1"/>
  <c r="D1"/>
  <c r="D8" s="1"/>
  <c r="D7" l="1"/>
</calcChain>
</file>

<file path=xl/sharedStrings.xml><?xml version="1.0" encoding="utf-8"?>
<sst xmlns="http://schemas.openxmlformats.org/spreadsheetml/2006/main" count="69" uniqueCount="37">
  <si>
    <t>Nr</t>
  </si>
  <si>
    <t>Ag+ [‰]</t>
  </si>
  <si>
    <t>PODSUMOWANIE - WYJŚCIE</t>
  </si>
  <si>
    <t>Statystyki regresji</t>
  </si>
  <si>
    <t>Wielokrotność R</t>
  </si>
  <si>
    <t>R kwadrat</t>
  </si>
  <si>
    <t>Dopasowany R kwadrat</t>
  </si>
  <si>
    <t>Błąd standardowy</t>
  </si>
  <si>
    <t>Obserwacje</t>
  </si>
  <si>
    <t>ANALIZA WARIANCJI</t>
  </si>
  <si>
    <t>Regresja</t>
  </si>
  <si>
    <t>Resztkowy</t>
  </si>
  <si>
    <t>Razem</t>
  </si>
  <si>
    <t>Przecięcie</t>
  </si>
  <si>
    <t>df</t>
  </si>
  <si>
    <t>SS</t>
  </si>
  <si>
    <t>MS</t>
  </si>
  <si>
    <t>F</t>
  </si>
  <si>
    <t>Istotność F</t>
  </si>
  <si>
    <t>t Stat</t>
  </si>
  <si>
    <t>Wartość-p</t>
  </si>
  <si>
    <t>Dolne 95%</t>
  </si>
  <si>
    <t>Górne 95%</t>
  </si>
  <si>
    <t>Dolne 95.0%</t>
  </si>
  <si>
    <t>Górne 95.0%</t>
  </si>
  <si>
    <t>SKŁADNIKI RESZTOWE - WYJŚCIE</t>
  </si>
  <si>
    <t>Obserwacja</t>
  </si>
  <si>
    <t>Przewidywane Ag+ [‰]</t>
  </si>
  <si>
    <t>Składniki resztowe</t>
  </si>
  <si>
    <t>Std. składniki resztowe</t>
  </si>
  <si>
    <t>Współ.</t>
  </si>
  <si>
    <t>Współczynniki</t>
  </si>
  <si>
    <t>Zmienna X 1</t>
  </si>
  <si>
    <t>Przewidywane Y</t>
  </si>
  <si>
    <t>PRAWDOPODOBIEŃSTWO - WYJŚCIE</t>
  </si>
  <si>
    <t>Percentyl</t>
  </si>
  <si>
    <t>Y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</si>
</sst>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5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Czcionka tekstu podstawowego"/>
      <family val="2"/>
      <charset val="238"/>
    </font>
    <font>
      <i/>
      <sz val="8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ont="1"/>
    <xf numFmtId="0" fontId="1" fillId="0" borderId="0" xfId="0" applyFont="1" applyBorder="1" applyAlignment="1">
      <alignment horizontal="right" wrapText="1"/>
    </xf>
    <xf numFmtId="0" fontId="0" fillId="0" borderId="0" xfId="0" applyFill="1" applyBorder="1" applyAlignment="1"/>
    <xf numFmtId="0" fontId="0" fillId="0" borderId="1" xfId="0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Continuous"/>
    </xf>
    <xf numFmtId="165" fontId="0" fillId="0" borderId="0" xfId="0" applyNumberFormat="1" applyFill="1" applyBorder="1" applyAlignment="1"/>
    <xf numFmtId="165" fontId="0" fillId="0" borderId="1" xfId="0" applyNumberFormat="1" applyFill="1" applyBorder="1" applyAlignment="1"/>
    <xf numFmtId="0" fontId="3" fillId="0" borderId="2" xfId="0" applyFont="1" applyFill="1" applyBorder="1" applyAlignment="1">
      <alignment horizontal="center"/>
    </xf>
    <xf numFmtId="0" fontId="4" fillId="0" borderId="0" xfId="0" applyFont="1" applyFill="1" applyBorder="1" applyAlignment="1"/>
    <xf numFmtId="165" fontId="4" fillId="0" borderId="0" xfId="0" applyNumberFormat="1" applyFont="1" applyFill="1" applyBorder="1" applyAlignment="1"/>
    <xf numFmtId="0" fontId="4" fillId="0" borderId="1" xfId="0" applyFont="1" applyFill="1" applyBorder="1" applyAlignment="1"/>
    <xf numFmtId="165" fontId="4" fillId="0" borderId="1" xfId="0" applyNumberFormat="1" applyFont="1" applyFill="1" applyBorder="1" applyAlignment="1"/>
    <xf numFmtId="164" fontId="0" fillId="0" borderId="0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65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>
        <c:manualLayout>
          <c:layoutTarget val="inner"/>
          <c:xMode val="edge"/>
          <c:yMode val="edge"/>
          <c:x val="0.16033618281525816"/>
          <c:y val="3.9923345739517106E-2"/>
          <c:w val="0.8089108030755221"/>
          <c:h val="0.87584399635446764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star"/>
            <c:size val="7"/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Dane!$A$2:$A$12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'Rys 8.9'!$C$25:$C$36</c:f>
              <c:numCache>
                <c:formatCode>0.0000</c:formatCode>
                <c:ptCount val="12"/>
                <c:pt idx="0">
                  <c:v>-6.4102564102563875E-3</c:v>
                </c:pt>
                <c:pt idx="1">
                  <c:v>-4.4871794871795267E-3</c:v>
                </c:pt>
                <c:pt idx="2">
                  <c:v>7.4358974358973984E-3</c:v>
                </c:pt>
                <c:pt idx="3">
                  <c:v>9.3589743589743146E-3</c:v>
                </c:pt>
                <c:pt idx="4">
                  <c:v>1.2820512820512775E-3</c:v>
                </c:pt>
                <c:pt idx="5">
                  <c:v>-6.7948717948718151E-3</c:v>
                </c:pt>
                <c:pt idx="6">
                  <c:v>-4.8717948717949544E-3</c:v>
                </c:pt>
                <c:pt idx="7">
                  <c:v>-1.2948717948717992E-2</c:v>
                </c:pt>
                <c:pt idx="8">
                  <c:v>2.897435897435896E-2</c:v>
                </c:pt>
                <c:pt idx="9">
                  <c:v>8.9743589743582208E-4</c:v>
                </c:pt>
                <c:pt idx="10">
                  <c:v>-7.1794871794872983E-3</c:v>
                </c:pt>
                <c:pt idx="11">
                  <c:v>-5.2564102564103543E-3</c:v>
                </c:pt>
              </c:numCache>
            </c:numRef>
          </c:yVal>
        </c:ser>
        <c:axId val="136738688"/>
        <c:axId val="136844032"/>
      </c:scatterChart>
      <c:valAx>
        <c:axId val="1367386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Nr</a:t>
                </a:r>
              </a:p>
            </c:rich>
          </c:tx>
          <c:layout/>
        </c:title>
        <c:numFmt formatCode="General" sourceLinked="1"/>
        <c:tickLblPos val="nextTo"/>
        <c:crossAx val="136844032"/>
        <c:crosses val="autoZero"/>
        <c:crossBetween val="midCat"/>
      </c:valAx>
      <c:valAx>
        <c:axId val="13684403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Składniki resztowe</a:t>
                </a:r>
              </a:p>
            </c:rich>
          </c:tx>
          <c:layout>
            <c:manualLayout>
              <c:xMode val="edge"/>
              <c:yMode val="edge"/>
              <c:x val="2.3292563287614938E-2"/>
              <c:y val="0.31408423611142294"/>
            </c:manualLayout>
          </c:layout>
        </c:title>
        <c:numFmt formatCode="0.00" sourceLinked="0"/>
        <c:tickLblPos val="nextTo"/>
        <c:crossAx val="136738688"/>
        <c:crosses val="autoZero"/>
        <c:crossBetween val="midCat"/>
        <c:majorUnit val="1.0000000000000005E-2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autoTitleDeleted val="1"/>
    <c:plotArea>
      <c:layout/>
      <c:scatterChart>
        <c:scatterStyle val="lineMarker"/>
        <c:ser>
          <c:idx val="0"/>
          <c:order val="0"/>
          <c:tx>
            <c:v>Ag+ [‰]</c:v>
          </c:tx>
          <c:spPr>
            <a:ln w="28575">
              <a:noFill/>
            </a:ln>
          </c:spPr>
          <c:marker>
            <c:symbol val="circle"/>
            <c:size val="7"/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</c:marker>
          <c:xVal>
            <c:numRef>
              <c:f>Dane!$A$2:$A$12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Dane!$B$2:$B$12</c:f>
              <c:numCache>
                <c:formatCode>General</c:formatCode>
                <c:ptCount val="11"/>
                <c:pt idx="0">
                  <c:v>0.5</c:v>
                </c:pt>
                <c:pt idx="1">
                  <c:v>0.47</c:v>
                </c:pt>
                <c:pt idx="2">
                  <c:v>0.45</c:v>
                </c:pt>
                <c:pt idx="3">
                  <c:v>0.42</c:v>
                </c:pt>
                <c:pt idx="4">
                  <c:v>0.38</c:v>
                </c:pt>
                <c:pt idx="5">
                  <c:v>0.34</c:v>
                </c:pt>
                <c:pt idx="6">
                  <c:v>0.31</c:v>
                </c:pt>
                <c:pt idx="7">
                  <c:v>0.27</c:v>
                </c:pt>
                <c:pt idx="8">
                  <c:v>0.28000000000000003</c:v>
                </c:pt>
                <c:pt idx="9">
                  <c:v>0.22</c:v>
                </c:pt>
                <c:pt idx="10">
                  <c:v>0.18</c:v>
                </c:pt>
              </c:numCache>
            </c:numRef>
          </c:yVal>
        </c:ser>
        <c:ser>
          <c:idx val="1"/>
          <c:order val="1"/>
          <c:tx>
            <c:v>Przewidywane Ag+ [‰]</c:v>
          </c:tx>
          <c:spPr>
            <a:ln w="19050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Dane!$A$2:$A$12</c:f>
              <c:numCache>
                <c:formatCode>General</c:formatCode>
                <c:ptCount val="1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</c:numCache>
            </c:numRef>
          </c:xVal>
          <c:yVal>
            <c:numRef>
              <c:f>'Rys 8.9'!$B$25:$B$36</c:f>
              <c:numCache>
                <c:formatCode>0.0000</c:formatCode>
                <c:ptCount val="12"/>
                <c:pt idx="0">
                  <c:v>0.50641025641025639</c:v>
                </c:pt>
                <c:pt idx="1">
                  <c:v>0.4744871794871795</c:v>
                </c:pt>
                <c:pt idx="2">
                  <c:v>0.44256410256410261</c:v>
                </c:pt>
                <c:pt idx="3">
                  <c:v>0.41064102564102567</c:v>
                </c:pt>
                <c:pt idx="4">
                  <c:v>0.37871794871794873</c:v>
                </c:pt>
                <c:pt idx="5">
                  <c:v>0.34679487179487184</c:v>
                </c:pt>
                <c:pt idx="6">
                  <c:v>0.31487179487179495</c:v>
                </c:pt>
                <c:pt idx="7">
                  <c:v>0.28294871794871801</c:v>
                </c:pt>
                <c:pt idx="8">
                  <c:v>0.25102564102564107</c:v>
                </c:pt>
                <c:pt idx="9">
                  <c:v>0.21910256410256418</c:v>
                </c:pt>
                <c:pt idx="10">
                  <c:v>0.18717948717948729</c:v>
                </c:pt>
                <c:pt idx="11">
                  <c:v>0.15525641025641035</c:v>
                </c:pt>
              </c:numCache>
            </c:numRef>
          </c:yVal>
        </c:ser>
        <c:axId val="136868608"/>
        <c:axId val="136870528"/>
      </c:scatterChart>
      <c:valAx>
        <c:axId val="1368686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Nr</a:t>
                </a:r>
              </a:p>
            </c:rich>
          </c:tx>
          <c:layout/>
        </c:title>
        <c:numFmt formatCode="General" sourceLinked="1"/>
        <c:tickLblPos val="nextTo"/>
        <c:crossAx val="136870528"/>
        <c:crosses val="autoZero"/>
        <c:crossBetween val="midCat"/>
      </c:valAx>
      <c:valAx>
        <c:axId val="13687052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Ag+ [‰]</a:t>
                </a:r>
              </a:p>
            </c:rich>
          </c:tx>
          <c:layout/>
        </c:title>
        <c:numFmt formatCode="General" sourceLinked="1"/>
        <c:tickLblPos val="nextTo"/>
        <c:crossAx val="136868608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8.1652668416447999E-2"/>
          <c:y val="5.1400554097404488E-2"/>
          <c:w val="0.87705577427821546"/>
          <c:h val="0.89719889180519119"/>
        </c:manualLayout>
      </c:layout>
      <c:scatterChart>
        <c:scatterStyle val="lineMarker"/>
        <c:ser>
          <c:idx val="0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'Rys.8.11'!$C$2:$C$13</c:f>
              <c:numCache>
                <c:formatCode>0.0000</c:formatCode>
                <c:ptCount val="12"/>
                <c:pt idx="0">
                  <c:v>-1.2948717948717992E-2</c:v>
                </c:pt>
                <c:pt idx="1">
                  <c:v>-7.1794871794872983E-3</c:v>
                </c:pt>
                <c:pt idx="2">
                  <c:v>-6.7948717948718151E-3</c:v>
                </c:pt>
                <c:pt idx="3">
                  <c:v>-6.4102564102563875E-3</c:v>
                </c:pt>
                <c:pt idx="4">
                  <c:v>-5.2564102564103543E-3</c:v>
                </c:pt>
                <c:pt idx="5">
                  <c:v>-4.8717948717949544E-3</c:v>
                </c:pt>
                <c:pt idx="6">
                  <c:v>-4.4871794871795267E-3</c:v>
                </c:pt>
                <c:pt idx="7">
                  <c:v>8.9743589743582208E-4</c:v>
                </c:pt>
                <c:pt idx="8">
                  <c:v>1.2820512820512775E-3</c:v>
                </c:pt>
                <c:pt idx="9">
                  <c:v>7.4358974358973984E-3</c:v>
                </c:pt>
                <c:pt idx="10">
                  <c:v>9.3589743589743146E-3</c:v>
                </c:pt>
                <c:pt idx="11">
                  <c:v>2.897435897435896E-2</c:v>
                </c:pt>
              </c:numCache>
            </c:numRef>
          </c:xVal>
          <c:yVal>
            <c:numRef>
              <c:f>'Rys.8.11'!$D$2:$D$13</c:f>
              <c:numCache>
                <c:formatCode>General</c:formatCode>
                <c:ptCount val="12"/>
                <c:pt idx="0">
                  <c:v>-1.1633322900313952</c:v>
                </c:pt>
                <c:pt idx="1">
                  <c:v>-0.64501592318573076</c:v>
                </c:pt>
                <c:pt idx="2">
                  <c:v>-0.61046149872934385</c:v>
                </c:pt>
                <c:pt idx="3">
                  <c:v>-0.57590707427296184</c:v>
                </c:pt>
                <c:pt idx="4">
                  <c:v>-0.47224380090383844</c:v>
                </c:pt>
                <c:pt idx="5">
                  <c:v>-0.43768937644745898</c:v>
                </c:pt>
                <c:pt idx="6">
                  <c:v>-0.40313495199107707</c:v>
                </c:pt>
                <c:pt idx="7">
                  <c:v>8.0626990398212917E-2</c:v>
                </c:pt>
                <c:pt idx="8">
                  <c:v>0.11518141485459735</c:v>
                </c:pt>
                <c:pt idx="9">
                  <c:v>0.66805220615664362</c:v>
                </c:pt>
                <c:pt idx="10">
                  <c:v>0.84082432843853361</c:v>
                </c:pt>
                <c:pt idx="11">
                  <c:v>2.6030999757138185</c:v>
                </c:pt>
              </c:numCache>
            </c:numRef>
          </c:yVal>
        </c:ser>
        <c:ser>
          <c:idx val="1"/>
          <c:order val="1"/>
          <c:spPr>
            <a:ln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'Rys.8.11'!$C$2:$C$13</c:f>
              <c:numCache>
                <c:formatCode>0.0000</c:formatCode>
                <c:ptCount val="12"/>
                <c:pt idx="0">
                  <c:v>-1.2948717948717992E-2</c:v>
                </c:pt>
                <c:pt idx="1">
                  <c:v>-7.1794871794872983E-3</c:v>
                </c:pt>
                <c:pt idx="2">
                  <c:v>-6.7948717948718151E-3</c:v>
                </c:pt>
                <c:pt idx="3">
                  <c:v>-6.4102564102563875E-3</c:v>
                </c:pt>
                <c:pt idx="4">
                  <c:v>-5.2564102564103543E-3</c:v>
                </c:pt>
                <c:pt idx="5">
                  <c:v>-4.8717948717949544E-3</c:v>
                </c:pt>
                <c:pt idx="6">
                  <c:v>-4.4871794871795267E-3</c:v>
                </c:pt>
                <c:pt idx="7">
                  <c:v>8.9743589743582208E-4</c:v>
                </c:pt>
                <c:pt idx="8">
                  <c:v>1.2820512820512775E-3</c:v>
                </c:pt>
                <c:pt idx="9">
                  <c:v>7.4358974358973984E-3</c:v>
                </c:pt>
                <c:pt idx="10">
                  <c:v>9.3589743589743146E-3</c:v>
                </c:pt>
                <c:pt idx="11">
                  <c:v>2.897435897435896E-2</c:v>
                </c:pt>
              </c:numCache>
            </c:numRef>
          </c:xVal>
          <c:yVal>
            <c:numRef>
              <c:f>'Rys.8.11'!$E$2:$E$13</c:f>
              <c:numCache>
                <c:formatCode>General</c:formatCode>
                <c:ptCount val="12"/>
                <c:pt idx="0">
                  <c:v>-1.6067550689692438</c:v>
                </c:pt>
                <c:pt idx="1">
                  <c:v>-1.1024403670151646</c:v>
                </c:pt>
                <c:pt idx="2">
                  <c:v>-0.78503604987689246</c:v>
                </c:pt>
                <c:pt idx="3">
                  <c:v>-0.53218973091930422</c:v>
                </c:pt>
                <c:pt idx="4">
                  <c:v>-0.30974253153853037</c:v>
                </c:pt>
                <c:pt idx="5">
                  <c:v>-0.1017955990947049</c:v>
                </c:pt>
                <c:pt idx="6">
                  <c:v>0.1017955990947049</c:v>
                </c:pt>
                <c:pt idx="7">
                  <c:v>0.30974253153853015</c:v>
                </c:pt>
                <c:pt idx="8">
                  <c:v>0.53218973091930422</c:v>
                </c:pt>
                <c:pt idx="9">
                  <c:v>0.78503604987689202</c:v>
                </c:pt>
                <c:pt idx="10">
                  <c:v>1.1024403670151646</c:v>
                </c:pt>
                <c:pt idx="11">
                  <c:v>1.6067550689692434</c:v>
                </c:pt>
              </c:numCache>
            </c:numRef>
          </c:yVal>
        </c:ser>
        <c:axId val="163164928"/>
        <c:axId val="163167232"/>
      </c:scatterChart>
      <c:valAx>
        <c:axId val="163164928"/>
        <c:scaling>
          <c:orientation val="minMax"/>
          <c:max val="3.0000000000000002E-2"/>
          <c:min val="-1.5000000000000006E-2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Wartości obserwowane</a:t>
                </a:r>
              </a:p>
            </c:rich>
          </c:tx>
          <c:layout>
            <c:manualLayout>
              <c:xMode val="edge"/>
              <c:yMode val="edge"/>
              <c:x val="0.51988188976377969"/>
              <c:y val="0.92960629921259863"/>
            </c:manualLayout>
          </c:layout>
        </c:title>
        <c:numFmt formatCode="0.00" sourceLinked="0"/>
        <c:tickLblPos val="nextTo"/>
        <c:crossAx val="163167232"/>
        <c:crosses val="autoZero"/>
        <c:crossBetween val="midCat"/>
        <c:majorUnit val="1.0000000000000005E-2"/>
      </c:valAx>
      <c:valAx>
        <c:axId val="163167232"/>
        <c:scaling>
          <c:orientation val="minMax"/>
          <c:max val="2.5"/>
          <c:min val="-2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Oczekiwana normalna</a:t>
                </a:r>
              </a:p>
            </c:rich>
          </c:tx>
          <c:layout>
            <c:manualLayout>
              <c:xMode val="edge"/>
              <c:yMode val="edge"/>
              <c:x val="1.7194225721784775E-2"/>
              <c:y val="0.25861111111111101"/>
            </c:manualLayout>
          </c:layout>
        </c:title>
        <c:numFmt formatCode="General" sourceLinked="1"/>
        <c:tickLblPos val="nextTo"/>
        <c:crossAx val="163164928"/>
        <c:crosses val="autoZero"/>
        <c:crossBetween val="midCat"/>
        <c:majorUnit val="1"/>
      </c:valAx>
      <c:spPr>
        <a:noFill/>
        <a:ln w="25400">
          <a:noFill/>
        </a:ln>
      </c:spPr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Rozkład prawdopodobieństwa normalnego</a:t>
            </a:r>
          </a:p>
        </c:rich>
      </c:tx>
      <c:layout>
        <c:manualLayout>
          <c:xMode val="edge"/>
          <c:yMode val="edge"/>
          <c:x val="0.18727977287416625"/>
          <c:y val="3.2563654718967744E-2"/>
        </c:manualLayout>
      </c:layout>
    </c:title>
    <c:plotArea>
      <c:layout>
        <c:manualLayout>
          <c:layoutTarget val="inner"/>
          <c:xMode val="edge"/>
          <c:yMode val="edge"/>
          <c:x val="0.14095922166611266"/>
          <c:y val="3.5679462683380368E-2"/>
          <c:w val="0.80622270949816222"/>
          <c:h val="0.82738535763727261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  <c:spPr>
              <a:solidFill>
                <a:schemeClr val="bg2"/>
              </a:solidFill>
            </c:spPr>
          </c:marker>
          <c:xVal>
            <c:numRef>
              <c:f>Arkusz5!$F$25:$F$35</c:f>
              <c:numCache>
                <c:formatCode>General</c:formatCode>
                <c:ptCount val="11"/>
                <c:pt idx="0">
                  <c:v>4.5454545454545459</c:v>
                </c:pt>
                <c:pt idx="1">
                  <c:v>13.636363636363637</c:v>
                </c:pt>
                <c:pt idx="2">
                  <c:v>22.72727272727273</c:v>
                </c:pt>
                <c:pt idx="3">
                  <c:v>31.81818181818182</c:v>
                </c:pt>
                <c:pt idx="4">
                  <c:v>40.909090909090914</c:v>
                </c:pt>
                <c:pt idx="5">
                  <c:v>50.000000000000007</c:v>
                </c:pt>
                <c:pt idx="6">
                  <c:v>59.090909090909093</c:v>
                </c:pt>
                <c:pt idx="7">
                  <c:v>68.181818181818187</c:v>
                </c:pt>
                <c:pt idx="8">
                  <c:v>77.27272727272728</c:v>
                </c:pt>
                <c:pt idx="9">
                  <c:v>86.363636363636374</c:v>
                </c:pt>
                <c:pt idx="10">
                  <c:v>95.454545454545467</c:v>
                </c:pt>
              </c:numCache>
            </c:numRef>
          </c:xVal>
          <c:yVal>
            <c:numRef>
              <c:f>Arkusz5!$G$25:$G$35</c:f>
              <c:numCache>
                <c:formatCode>General</c:formatCode>
                <c:ptCount val="11"/>
                <c:pt idx="0">
                  <c:v>0.15</c:v>
                </c:pt>
                <c:pt idx="1">
                  <c:v>0.18</c:v>
                </c:pt>
                <c:pt idx="2">
                  <c:v>0.22</c:v>
                </c:pt>
                <c:pt idx="3">
                  <c:v>0.27</c:v>
                </c:pt>
                <c:pt idx="4">
                  <c:v>0.31</c:v>
                </c:pt>
                <c:pt idx="5">
                  <c:v>0.34</c:v>
                </c:pt>
                <c:pt idx="6">
                  <c:v>0.38</c:v>
                </c:pt>
                <c:pt idx="7">
                  <c:v>0.42</c:v>
                </c:pt>
                <c:pt idx="8">
                  <c:v>0.45</c:v>
                </c:pt>
                <c:pt idx="9">
                  <c:v>0.47</c:v>
                </c:pt>
                <c:pt idx="10">
                  <c:v>0.5</c:v>
                </c:pt>
              </c:numCache>
            </c:numRef>
          </c:yVal>
        </c:ser>
        <c:axId val="157104000"/>
        <c:axId val="157135232"/>
      </c:scatterChart>
      <c:valAx>
        <c:axId val="157104000"/>
        <c:scaling>
          <c:orientation val="minMax"/>
          <c:max val="1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Percentyl próbki</a:t>
                </a:r>
              </a:p>
            </c:rich>
          </c:tx>
          <c:layout/>
        </c:title>
        <c:numFmt formatCode="General" sourceLinked="1"/>
        <c:tickLblPos val="nextTo"/>
        <c:crossAx val="157135232"/>
        <c:crosses val="autoZero"/>
        <c:crossBetween val="midCat"/>
      </c:valAx>
      <c:valAx>
        <c:axId val="15713523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Y</a:t>
                </a:r>
              </a:p>
            </c:rich>
          </c:tx>
          <c:layout>
            <c:manualLayout>
              <c:xMode val="edge"/>
              <c:yMode val="edge"/>
              <c:x val="1.7035778936399536E-2"/>
              <c:y val="0.4002378522066945"/>
            </c:manualLayout>
          </c:layout>
        </c:title>
        <c:numFmt formatCode="General" sourceLinked="1"/>
        <c:tickLblPos val="nextTo"/>
        <c:crossAx val="157104000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792481</xdr:colOff>
      <xdr:row>2</xdr:row>
      <xdr:rowOff>114301</xdr:rowOff>
    </xdr:from>
    <xdr:to>
      <xdr:col>8</xdr:col>
      <xdr:colOff>22860</xdr:colOff>
      <xdr:row>18</xdr:row>
      <xdr:rowOff>152400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441961</xdr:colOff>
      <xdr:row>1</xdr:row>
      <xdr:rowOff>45720</xdr:rowOff>
    </xdr:from>
    <xdr:to>
      <xdr:col>16</xdr:col>
      <xdr:colOff>228600</xdr:colOff>
      <xdr:row>19</xdr:row>
      <xdr:rowOff>106680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365760</xdr:colOff>
      <xdr:row>5</xdr:row>
      <xdr:rowOff>45720</xdr:rowOff>
    </xdr:from>
    <xdr:to>
      <xdr:col>12</xdr:col>
      <xdr:colOff>243840</xdr:colOff>
      <xdr:row>20</xdr:row>
      <xdr:rowOff>152400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403861</xdr:colOff>
      <xdr:row>1</xdr:row>
      <xdr:rowOff>76201</xdr:rowOff>
    </xdr:from>
    <xdr:to>
      <xdr:col>13</xdr:col>
      <xdr:colOff>182880</xdr:colOff>
      <xdr:row>25</xdr:row>
      <xdr:rowOff>76200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3"/>
  <sheetViews>
    <sheetView tabSelected="1" workbookViewId="0">
      <selection activeCell="A14" sqref="A14"/>
    </sheetView>
  </sheetViews>
  <sheetFormatPr defaultRowHeight="13.8"/>
  <sheetData>
    <row r="1" spans="1:3" s="1" customFormat="1">
      <c r="A1" s="2" t="s">
        <v>0</v>
      </c>
      <c r="B1" s="2" t="s">
        <v>1</v>
      </c>
    </row>
    <row r="2" spans="1:3" s="1" customFormat="1">
      <c r="A2" s="2">
        <v>1</v>
      </c>
      <c r="B2" s="2">
        <v>0.5</v>
      </c>
      <c r="C2" s="7"/>
    </row>
    <row r="3" spans="1:3" s="1" customFormat="1">
      <c r="A3" s="2">
        <v>2</v>
      </c>
      <c r="B3" s="2">
        <v>0.47</v>
      </c>
      <c r="C3" s="7"/>
    </row>
    <row r="4" spans="1:3" s="1" customFormat="1">
      <c r="A4" s="2">
        <v>3</v>
      </c>
      <c r="B4" s="2">
        <v>0.45</v>
      </c>
      <c r="C4" s="7"/>
    </row>
    <row r="5" spans="1:3" s="1" customFormat="1">
      <c r="A5" s="2">
        <v>4</v>
      </c>
      <c r="B5" s="2">
        <v>0.42</v>
      </c>
      <c r="C5" s="7"/>
    </row>
    <row r="6" spans="1:3" s="1" customFormat="1">
      <c r="A6" s="2">
        <v>5</v>
      </c>
      <c r="B6" s="2">
        <v>0.38</v>
      </c>
      <c r="C6" s="7"/>
    </row>
    <row r="7" spans="1:3" s="1" customFormat="1">
      <c r="A7" s="2">
        <v>6</v>
      </c>
      <c r="B7" s="2">
        <v>0.34</v>
      </c>
      <c r="C7" s="7"/>
    </row>
    <row r="8" spans="1:3" s="1" customFormat="1">
      <c r="A8" s="2">
        <v>7</v>
      </c>
      <c r="B8" s="2">
        <v>0.31</v>
      </c>
      <c r="C8" s="7"/>
    </row>
    <row r="9" spans="1:3" s="1" customFormat="1">
      <c r="A9" s="2">
        <v>8</v>
      </c>
      <c r="B9" s="2">
        <v>0.27</v>
      </c>
      <c r="C9" s="7"/>
    </row>
    <row r="10" spans="1:3" s="1" customFormat="1">
      <c r="A10" s="2">
        <v>10</v>
      </c>
      <c r="B10" s="2">
        <v>0.28000000000000003</v>
      </c>
      <c r="C10" s="7"/>
    </row>
    <row r="11" spans="1:3" s="1" customFormat="1">
      <c r="A11" s="2">
        <v>11</v>
      </c>
      <c r="B11" s="2">
        <v>0.22</v>
      </c>
      <c r="C11" s="7"/>
    </row>
    <row r="12" spans="1:3" s="1" customFormat="1">
      <c r="A12" s="2">
        <v>12</v>
      </c>
      <c r="B12" s="2">
        <v>0.18</v>
      </c>
      <c r="C12"/>
    </row>
    <row r="13" spans="1:3" s="1" customFormat="1">
      <c r="A13" s="2">
        <v>13</v>
      </c>
      <c r="B13" s="2">
        <v>0.15</v>
      </c>
      <c r="C1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6"/>
  <sheetViews>
    <sheetView topLeftCell="B1" workbookViewId="0">
      <selection activeCell="C25" sqref="C25:C36"/>
    </sheetView>
  </sheetViews>
  <sheetFormatPr defaultRowHeight="13.8"/>
  <cols>
    <col min="1" max="1" width="6.3984375" customWidth="1"/>
    <col min="2" max="2" width="17.3984375" customWidth="1"/>
    <col min="3" max="3" width="15" customWidth="1"/>
    <col min="4" max="4" width="11.5" customWidth="1"/>
    <col min="5" max="5" width="7.5" customWidth="1"/>
    <col min="6" max="6" width="8.796875" customWidth="1"/>
    <col min="7" max="7" width="7.5" customWidth="1"/>
    <col min="8" max="8" width="7.796875" customWidth="1"/>
    <col min="9" max="9" width="7.8984375" customWidth="1"/>
  </cols>
  <sheetData>
    <row r="1" spans="1:9">
      <c r="A1" t="s">
        <v>2</v>
      </c>
    </row>
    <row r="2" spans="1:9" ht="14.4" thickBot="1"/>
    <row r="3" spans="1:9" ht="14.4">
      <c r="A3" s="6" t="s">
        <v>3</v>
      </c>
      <c r="B3" s="6"/>
    </row>
    <row r="4" spans="1:9">
      <c r="A4" s="3" t="s">
        <v>4</v>
      </c>
      <c r="B4" s="7">
        <v>0.99535666457847305</v>
      </c>
    </row>
    <row r="5" spans="1:9">
      <c r="A5" s="3" t="s">
        <v>5</v>
      </c>
      <c r="B5" s="7">
        <v>0.99073488972078283</v>
      </c>
    </row>
    <row r="6" spans="1:9">
      <c r="A6" s="3" t="s">
        <v>6</v>
      </c>
      <c r="B6" s="7">
        <v>0.98980837869286109</v>
      </c>
    </row>
    <row r="7" spans="1:9">
      <c r="A7" s="3" t="s">
        <v>7</v>
      </c>
      <c r="B7" s="7">
        <v>1.1673990375276631E-2</v>
      </c>
    </row>
    <row r="8" spans="1:9" ht="14.4" thickBot="1">
      <c r="A8" s="4" t="s">
        <v>8</v>
      </c>
      <c r="B8" s="4">
        <v>12</v>
      </c>
    </row>
    <row r="10" spans="1:9" ht="14.4" thickBot="1">
      <c r="A10" t="s">
        <v>9</v>
      </c>
    </row>
    <row r="11" spans="1:9" ht="14.4">
      <c r="A11" s="5"/>
      <c r="B11" s="5" t="s">
        <v>14</v>
      </c>
      <c r="C11" s="5" t="s">
        <v>15</v>
      </c>
      <c r="D11" s="5" t="s">
        <v>16</v>
      </c>
      <c r="E11" s="5" t="s">
        <v>17</v>
      </c>
      <c r="F11" s="5" t="s">
        <v>18</v>
      </c>
    </row>
    <row r="12" spans="1:9">
      <c r="A12" s="3" t="s">
        <v>10</v>
      </c>
      <c r="B12" s="3">
        <v>1</v>
      </c>
      <c r="C12" s="3">
        <v>0.14572884615384613</v>
      </c>
      <c r="D12" s="3">
        <v>0.14572884615384613</v>
      </c>
      <c r="E12" s="3">
        <v>1069.3179680150506</v>
      </c>
      <c r="F12" s="3">
        <v>1.6866963830204339E-11</v>
      </c>
    </row>
    <row r="13" spans="1:9">
      <c r="A13" s="3" t="s">
        <v>11</v>
      </c>
      <c r="B13" s="3">
        <v>10</v>
      </c>
      <c r="C13" s="3">
        <v>1.3628205128205142E-3</v>
      </c>
      <c r="D13" s="3">
        <v>1.3628205128205141E-4</v>
      </c>
      <c r="E13" s="3"/>
      <c r="F13" s="3"/>
    </row>
    <row r="14" spans="1:9" ht="14.4" thickBot="1">
      <c r="A14" s="4" t="s">
        <v>12</v>
      </c>
      <c r="B14" s="4">
        <v>11</v>
      </c>
      <c r="C14" s="4">
        <v>0.14709166666666665</v>
      </c>
      <c r="D14" s="4"/>
      <c r="E14" s="4"/>
      <c r="F14" s="4"/>
    </row>
    <row r="15" spans="1:9" ht="14.4" thickBot="1"/>
    <row r="16" spans="1:9">
      <c r="A16" s="9"/>
      <c r="B16" s="9" t="s">
        <v>30</v>
      </c>
      <c r="C16" s="9" t="s">
        <v>7</v>
      </c>
      <c r="D16" s="9" t="s">
        <v>19</v>
      </c>
      <c r="E16" s="9" t="s">
        <v>20</v>
      </c>
      <c r="F16" s="9" t="s">
        <v>21</v>
      </c>
      <c r="G16" s="9" t="s">
        <v>22</v>
      </c>
      <c r="H16" s="9" t="s">
        <v>23</v>
      </c>
      <c r="I16" s="9" t="s">
        <v>24</v>
      </c>
    </row>
    <row r="17" spans="1:9">
      <c r="A17" s="10" t="s">
        <v>13</v>
      </c>
      <c r="B17" s="11">
        <v>0.53833333333333333</v>
      </c>
      <c r="C17" s="11">
        <v>7.1848444048559033E-3</v>
      </c>
      <c r="D17" s="11">
        <v>74.926234028046423</v>
      </c>
      <c r="E17" s="11">
        <v>4.377427773674011E-15</v>
      </c>
      <c r="F17" s="11">
        <v>0.5223245024380877</v>
      </c>
      <c r="G17" s="11">
        <v>0.55434216422857896</v>
      </c>
      <c r="H17" s="11">
        <v>0.5223245024380877</v>
      </c>
      <c r="I17" s="11">
        <v>0.55434216422857896</v>
      </c>
    </row>
    <row r="18" spans="1:9" ht="14.4" thickBot="1">
      <c r="A18" s="12" t="s">
        <v>0</v>
      </c>
      <c r="B18" s="13">
        <v>-3.1923076923076915E-2</v>
      </c>
      <c r="C18" s="13">
        <v>9.762281176224762E-4</v>
      </c>
      <c r="D18" s="13">
        <v>-32.700427642693761</v>
      </c>
      <c r="E18" s="13">
        <v>1.6866963830204339E-11</v>
      </c>
      <c r="F18" s="13">
        <v>-3.4098248711019845E-2</v>
      </c>
      <c r="G18" s="13">
        <v>-2.9747905135133985E-2</v>
      </c>
      <c r="H18" s="13">
        <v>-3.4098248711019845E-2</v>
      </c>
      <c r="I18" s="13">
        <v>-2.9747905135133985E-2</v>
      </c>
    </row>
    <row r="22" spans="1:9">
      <c r="A22" t="s">
        <v>25</v>
      </c>
    </row>
    <row r="23" spans="1:9" ht="14.4" thickBot="1"/>
    <row r="24" spans="1:9" ht="43.2">
      <c r="A24" s="16" t="s">
        <v>26</v>
      </c>
      <c r="B24" s="16" t="s">
        <v>27</v>
      </c>
      <c r="C24" s="16" t="s">
        <v>28</v>
      </c>
      <c r="D24" s="16" t="s">
        <v>29</v>
      </c>
    </row>
    <row r="25" spans="1:9">
      <c r="A25" s="3">
        <v>1</v>
      </c>
      <c r="B25" s="14">
        <v>0.50641025641025639</v>
      </c>
      <c r="C25" s="14">
        <v>-6.4102564102563875E-3</v>
      </c>
      <c r="D25" s="7">
        <v>-0.57590707427296595</v>
      </c>
    </row>
    <row r="26" spans="1:9">
      <c r="A26" s="3">
        <v>2</v>
      </c>
      <c r="B26" s="14">
        <v>0.4744871794871795</v>
      </c>
      <c r="C26" s="14">
        <v>-4.4871794871795267E-3</v>
      </c>
      <c r="D26" s="7">
        <v>-0.40313495199108118</v>
      </c>
    </row>
    <row r="27" spans="1:9">
      <c r="A27" s="3">
        <v>3</v>
      </c>
      <c r="B27" s="14">
        <v>0.44256410256410261</v>
      </c>
      <c r="C27" s="14">
        <v>7.4358974358973984E-3</v>
      </c>
      <c r="D27" s="7">
        <v>0.66805220615663952</v>
      </c>
    </row>
    <row r="28" spans="1:9">
      <c r="A28" s="3">
        <v>4</v>
      </c>
      <c r="B28" s="14">
        <v>0.41064102564102567</v>
      </c>
      <c r="C28" s="14">
        <v>9.3589743589743146E-3</v>
      </c>
      <c r="D28" s="7">
        <v>0.84082432843852939</v>
      </c>
    </row>
    <row r="29" spans="1:9">
      <c r="A29" s="3">
        <v>5</v>
      </c>
      <c r="B29" s="14">
        <v>0.37871794871794873</v>
      </c>
      <c r="C29" s="14">
        <v>1.2820512820512775E-3</v>
      </c>
      <c r="D29" s="7">
        <v>0.1151814148545932</v>
      </c>
    </row>
    <row r="30" spans="1:9">
      <c r="A30" s="3">
        <v>6</v>
      </c>
      <c r="B30" s="14">
        <v>0.34679487179487184</v>
      </c>
      <c r="C30" s="14">
        <v>-6.7948717948718151E-3</v>
      </c>
      <c r="D30" s="7">
        <v>-0.61046149872934796</v>
      </c>
    </row>
    <row r="31" spans="1:9">
      <c r="A31" s="3">
        <v>7</v>
      </c>
      <c r="B31" s="14">
        <v>0.31487179487179495</v>
      </c>
      <c r="C31" s="14">
        <v>-4.8717948717949544E-3</v>
      </c>
      <c r="D31" s="7">
        <v>-0.43768937644746314</v>
      </c>
    </row>
    <row r="32" spans="1:9">
      <c r="A32" s="3">
        <v>8</v>
      </c>
      <c r="B32" s="14">
        <v>0.28294871794871801</v>
      </c>
      <c r="C32" s="14">
        <v>-1.2948717948717992E-2</v>
      </c>
      <c r="D32" s="7">
        <v>-1.1633322900313994</v>
      </c>
    </row>
    <row r="33" spans="1:4">
      <c r="A33" s="3">
        <v>9</v>
      </c>
      <c r="B33" s="14">
        <v>0.25102564102564107</v>
      </c>
      <c r="C33" s="14">
        <v>2.897435897435896E-2</v>
      </c>
      <c r="D33" s="7">
        <v>2.6030999757138145</v>
      </c>
    </row>
    <row r="34" spans="1:4">
      <c r="A34" s="3">
        <v>10</v>
      </c>
      <c r="B34" s="14">
        <v>0.21910256410256418</v>
      </c>
      <c r="C34" s="14">
        <v>8.9743589743582208E-4</v>
      </c>
      <c r="D34" s="7">
        <v>8.0626990398208753E-2</v>
      </c>
    </row>
    <row r="35" spans="1:4">
      <c r="A35" s="3">
        <v>11</v>
      </c>
      <c r="B35" s="14">
        <v>0.18717948717948729</v>
      </c>
      <c r="C35" s="14">
        <v>-7.1794871794872983E-3</v>
      </c>
      <c r="D35" s="7">
        <v>-0.64501592318573486</v>
      </c>
    </row>
    <row r="36" spans="1:4" ht="14.4" thickBot="1">
      <c r="A36" s="4">
        <v>12</v>
      </c>
      <c r="B36" s="15">
        <v>0.15525641025641035</v>
      </c>
      <c r="C36" s="15">
        <v>-5.2564102564103543E-3</v>
      </c>
      <c r="D36" s="8">
        <v>-0.4722438009038426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3"/>
  <sheetViews>
    <sheetView workbookViewId="0">
      <selection activeCell="B2" sqref="B2:B13"/>
    </sheetView>
  </sheetViews>
  <sheetFormatPr defaultRowHeight="13.8"/>
  <sheetData>
    <row r="1" spans="1:5">
      <c r="A1" s="2" t="s">
        <v>0</v>
      </c>
      <c r="B1" s="2" t="s">
        <v>1</v>
      </c>
      <c r="C1" s="1"/>
      <c r="D1" s="17">
        <f>AVERAGE(C2:C13)</f>
        <v>-4.6259292692714858E-17</v>
      </c>
      <c r="E1">
        <f>STDEV(C2:C13)</f>
        <v>1.1130713090039386E-2</v>
      </c>
    </row>
    <row r="2" spans="1:5">
      <c r="A2" s="2">
        <v>1</v>
      </c>
      <c r="B2" s="2">
        <v>0.5</v>
      </c>
      <c r="C2" s="14">
        <v>-1.2948717948717992E-2</v>
      </c>
      <c r="D2">
        <f>(C2-$D$1)/$E$1</f>
        <v>-1.1633322900313952</v>
      </c>
      <c r="E2">
        <f>NORMSINV((3*A2-1)/(3*12+1))</f>
        <v>-1.6067550689692438</v>
      </c>
    </row>
    <row r="3" spans="1:5">
      <c r="A3" s="2">
        <v>2</v>
      </c>
      <c r="B3" s="2">
        <v>0.47</v>
      </c>
      <c r="C3" s="14">
        <v>-7.1794871794872983E-3</v>
      </c>
      <c r="D3">
        <f t="shared" ref="D3:D13" si="0">(C3-$D$1)/$E$1</f>
        <v>-0.64501592318573076</v>
      </c>
      <c r="E3">
        <f t="shared" ref="E3:E13" si="1">NORMSINV((3*A3-1)/(3*12+1))</f>
        <v>-1.1024403670151646</v>
      </c>
    </row>
    <row r="4" spans="1:5">
      <c r="A4" s="2">
        <v>3</v>
      </c>
      <c r="B4" s="2">
        <v>0.45</v>
      </c>
      <c r="C4" s="14">
        <v>-6.7948717948718151E-3</v>
      </c>
      <c r="D4">
        <f t="shared" si="0"/>
        <v>-0.61046149872934385</v>
      </c>
      <c r="E4">
        <f t="shared" si="1"/>
        <v>-0.78503604987689246</v>
      </c>
    </row>
    <row r="5" spans="1:5">
      <c r="A5" s="2">
        <v>4</v>
      </c>
      <c r="B5" s="2">
        <v>0.42</v>
      </c>
      <c r="C5" s="14">
        <v>-6.4102564102563875E-3</v>
      </c>
      <c r="D5">
        <f t="shared" si="0"/>
        <v>-0.57590707427296184</v>
      </c>
      <c r="E5">
        <f t="shared" si="1"/>
        <v>-0.53218973091930422</v>
      </c>
    </row>
    <row r="6" spans="1:5">
      <c r="A6" s="2">
        <v>5</v>
      </c>
      <c r="B6" s="2">
        <v>0.38</v>
      </c>
      <c r="C6" s="14">
        <v>-5.2564102564103543E-3</v>
      </c>
      <c r="D6">
        <f t="shared" si="0"/>
        <v>-0.47224380090383844</v>
      </c>
      <c r="E6">
        <f t="shared" si="1"/>
        <v>-0.30974253153853037</v>
      </c>
    </row>
    <row r="7" spans="1:5">
      <c r="A7" s="2">
        <v>6</v>
      </c>
      <c r="B7" s="2">
        <v>0.34</v>
      </c>
      <c r="C7" s="14">
        <v>-4.8717948717949544E-3</v>
      </c>
      <c r="D7">
        <f t="shared" si="0"/>
        <v>-0.43768937644745898</v>
      </c>
      <c r="E7">
        <f t="shared" si="1"/>
        <v>-0.1017955990947049</v>
      </c>
    </row>
    <row r="8" spans="1:5">
      <c r="A8" s="2">
        <v>7</v>
      </c>
      <c r="B8" s="2">
        <v>0.31</v>
      </c>
      <c r="C8" s="14">
        <v>-4.4871794871795267E-3</v>
      </c>
      <c r="D8">
        <f t="shared" si="0"/>
        <v>-0.40313495199107707</v>
      </c>
      <c r="E8">
        <f t="shared" si="1"/>
        <v>0.1017955990947049</v>
      </c>
    </row>
    <row r="9" spans="1:5">
      <c r="A9" s="2">
        <v>8</v>
      </c>
      <c r="B9" s="2">
        <v>0.27</v>
      </c>
      <c r="C9" s="14">
        <v>8.9743589743582208E-4</v>
      </c>
      <c r="D9">
        <f t="shared" si="0"/>
        <v>8.0626990398212917E-2</v>
      </c>
      <c r="E9">
        <f t="shared" si="1"/>
        <v>0.30974253153853015</v>
      </c>
    </row>
    <row r="10" spans="1:5">
      <c r="A10" s="2">
        <v>9</v>
      </c>
      <c r="B10" s="2">
        <v>0.28000000000000003</v>
      </c>
      <c r="C10" s="14">
        <v>1.2820512820512775E-3</v>
      </c>
      <c r="D10">
        <f t="shared" si="0"/>
        <v>0.11518141485459735</v>
      </c>
      <c r="E10">
        <f t="shared" si="1"/>
        <v>0.53218973091930422</v>
      </c>
    </row>
    <row r="11" spans="1:5">
      <c r="A11" s="2">
        <v>10</v>
      </c>
      <c r="B11" s="2">
        <v>0.22</v>
      </c>
      <c r="C11" s="14">
        <v>7.4358974358973984E-3</v>
      </c>
      <c r="D11">
        <f t="shared" si="0"/>
        <v>0.66805220615664362</v>
      </c>
      <c r="E11">
        <f t="shared" si="1"/>
        <v>0.78503604987689202</v>
      </c>
    </row>
    <row r="12" spans="1:5">
      <c r="A12" s="2">
        <v>11</v>
      </c>
      <c r="B12" s="2">
        <v>0.18</v>
      </c>
      <c r="C12" s="14">
        <v>9.3589743589743146E-3</v>
      </c>
      <c r="D12">
        <f t="shared" si="0"/>
        <v>0.84082432843853361</v>
      </c>
      <c r="E12">
        <f t="shared" si="1"/>
        <v>1.1024403670151646</v>
      </c>
    </row>
    <row r="13" spans="1:5" ht="14.4" thickBot="1">
      <c r="A13" s="2">
        <v>12</v>
      </c>
      <c r="B13" s="2">
        <v>0.15</v>
      </c>
      <c r="C13" s="15">
        <v>2.897435897435896E-2</v>
      </c>
      <c r="D13">
        <f t="shared" si="0"/>
        <v>2.6030999757138185</v>
      </c>
      <c r="E13">
        <f t="shared" si="1"/>
        <v>1.6067550689692434</v>
      </c>
    </row>
  </sheetData>
  <sortState ref="C2:C13">
    <sortCondition ref="C2:C13"/>
  </sortState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5"/>
  <sheetViews>
    <sheetView workbookViewId="0">
      <selection activeCell="J35" sqref="J35"/>
    </sheetView>
  </sheetViews>
  <sheetFormatPr defaultRowHeight="13.8"/>
  <cols>
    <col min="1" max="1" width="27.3984375" customWidth="1"/>
  </cols>
  <sheetData>
    <row r="1" spans="1:9">
      <c r="A1" t="s">
        <v>2</v>
      </c>
    </row>
    <row r="2" spans="1:9" ht="14.4" thickBot="1"/>
    <row r="3" spans="1:9" ht="14.4">
      <c r="A3" s="6" t="s">
        <v>3</v>
      </c>
      <c r="B3" s="6"/>
    </row>
    <row r="4" spans="1:9">
      <c r="A4" s="3" t="s">
        <v>4</v>
      </c>
      <c r="B4" s="3">
        <v>0.99860883595099148</v>
      </c>
    </row>
    <row r="5" spans="1:9">
      <c r="A5" s="3" t="s">
        <v>5</v>
      </c>
      <c r="B5" s="3">
        <v>0.99721960723939418</v>
      </c>
    </row>
    <row r="6" spans="1:9">
      <c r="A6" s="3" t="s">
        <v>6</v>
      </c>
      <c r="B6" s="3">
        <v>0.99691067471043793</v>
      </c>
    </row>
    <row r="7" spans="1:9">
      <c r="A7" s="3" t="s">
        <v>7</v>
      </c>
      <c r="B7" s="3">
        <v>6.6761170223245863E-3</v>
      </c>
    </row>
    <row r="8" spans="1:9" ht="14.4" thickBot="1">
      <c r="A8" s="4" t="s">
        <v>8</v>
      </c>
      <c r="B8" s="4">
        <v>11</v>
      </c>
    </row>
    <row r="10" spans="1:9" ht="14.4" thickBot="1">
      <c r="A10" t="s">
        <v>9</v>
      </c>
    </row>
    <row r="11" spans="1:9" ht="14.4">
      <c r="A11" s="5"/>
      <c r="B11" s="5" t="s">
        <v>14</v>
      </c>
      <c r="C11" s="5" t="s">
        <v>15</v>
      </c>
      <c r="D11" s="5" t="s">
        <v>16</v>
      </c>
      <c r="E11" s="5" t="s">
        <v>17</v>
      </c>
      <c r="F11" s="5" t="s">
        <v>18</v>
      </c>
    </row>
    <row r="12" spans="1:9">
      <c r="A12" s="3" t="s">
        <v>10</v>
      </c>
      <c r="B12" s="3">
        <v>1</v>
      </c>
      <c r="C12" s="3">
        <v>0.14387159242626532</v>
      </c>
      <c r="D12" s="3">
        <v>0.14387159242626532</v>
      </c>
      <c r="E12" s="3">
        <v>3227.9527526891511</v>
      </c>
      <c r="F12" s="3">
        <v>8.1611579317113276E-13</v>
      </c>
    </row>
    <row r="13" spans="1:9">
      <c r="A13" s="3" t="s">
        <v>11</v>
      </c>
      <c r="B13" s="3">
        <v>9</v>
      </c>
      <c r="C13" s="3">
        <v>4.0113484646194886E-4</v>
      </c>
      <c r="D13" s="3">
        <v>4.4570538495772098E-5</v>
      </c>
      <c r="E13" s="3"/>
      <c r="F13" s="3"/>
    </row>
    <row r="14" spans="1:9" ht="14.4" thickBot="1">
      <c r="A14" s="4" t="s">
        <v>12</v>
      </c>
      <c r="B14" s="4">
        <v>10</v>
      </c>
      <c r="C14" s="4">
        <v>0.14427272727272727</v>
      </c>
      <c r="D14" s="4"/>
      <c r="E14" s="4"/>
      <c r="F14" s="4"/>
    </row>
    <row r="15" spans="1:9" ht="14.4" thickBot="1"/>
    <row r="16" spans="1:9" ht="14.4">
      <c r="A16" s="5"/>
      <c r="B16" s="5" t="s">
        <v>31</v>
      </c>
      <c r="C16" s="5" t="s">
        <v>7</v>
      </c>
      <c r="D16" s="5" t="s">
        <v>19</v>
      </c>
      <c r="E16" s="5" t="s">
        <v>20</v>
      </c>
      <c r="F16" s="5" t="s">
        <v>21</v>
      </c>
      <c r="G16" s="5" t="s">
        <v>22</v>
      </c>
      <c r="H16" s="5" t="s">
        <v>23</v>
      </c>
      <c r="I16" s="5" t="s">
        <v>24</v>
      </c>
    </row>
    <row r="17" spans="1:9">
      <c r="A17" s="3" t="s">
        <v>13</v>
      </c>
      <c r="B17" s="3">
        <v>0.53933911882510011</v>
      </c>
      <c r="C17" s="3">
        <v>4.1145672702190394E-3</v>
      </c>
      <c r="D17" s="3">
        <v>131.08039883775879</v>
      </c>
      <c r="E17" s="3">
        <v>4.4473434234549581E-16</v>
      </c>
      <c r="F17" s="3">
        <v>0.53003132102198736</v>
      </c>
      <c r="G17" s="3">
        <v>0.54864691662821286</v>
      </c>
      <c r="H17" s="3">
        <v>0.53003132102198736</v>
      </c>
      <c r="I17" s="3">
        <v>0.54864691662821286</v>
      </c>
    </row>
    <row r="18" spans="1:9" ht="14.4" thickBot="1">
      <c r="A18" s="4" t="s">
        <v>32</v>
      </c>
      <c r="B18" s="4">
        <v>-3.250333778371161E-2</v>
      </c>
      <c r="C18" s="4">
        <v>5.7209002639450218E-4</v>
      </c>
      <c r="D18" s="4">
        <v>-56.815075047817629</v>
      </c>
      <c r="E18" s="4">
        <v>8.1611579317113559E-13</v>
      </c>
      <c r="F18" s="4">
        <v>-3.379749533203965E-2</v>
      </c>
      <c r="G18" s="4">
        <v>-3.1209180235383573E-2</v>
      </c>
      <c r="H18" s="4">
        <v>-3.379749533203965E-2</v>
      </c>
      <c r="I18" s="4">
        <v>-3.1209180235383573E-2</v>
      </c>
    </row>
    <row r="22" spans="1:9">
      <c r="A22" t="s">
        <v>25</v>
      </c>
      <c r="F22" t="s">
        <v>34</v>
      </c>
    </row>
    <row r="23" spans="1:9" ht="14.4" thickBot="1"/>
    <row r="24" spans="1:9" ht="14.4">
      <c r="A24" s="5" t="s">
        <v>26</v>
      </c>
      <c r="B24" s="5" t="s">
        <v>33</v>
      </c>
      <c r="C24" s="5" t="s">
        <v>28</v>
      </c>
      <c r="D24" s="5" t="s">
        <v>29</v>
      </c>
      <c r="F24" s="5" t="s">
        <v>35</v>
      </c>
      <c r="G24" s="5" t="s">
        <v>36</v>
      </c>
    </row>
    <row r="25" spans="1:9">
      <c r="A25" s="3">
        <v>1</v>
      </c>
      <c r="B25" s="3">
        <v>0.50683578104138849</v>
      </c>
      <c r="C25" s="3">
        <v>-6.835781041388489E-3</v>
      </c>
      <c r="D25" s="3">
        <v>-1.0793019158042729</v>
      </c>
      <c r="F25" s="3">
        <v>4.5454545454545459</v>
      </c>
      <c r="G25" s="3">
        <v>0.15</v>
      </c>
    </row>
    <row r="26" spans="1:9">
      <c r="A26" s="3">
        <v>2</v>
      </c>
      <c r="B26" s="3">
        <v>0.47433244325767687</v>
      </c>
      <c r="C26" s="3">
        <v>-4.332443257676899E-3</v>
      </c>
      <c r="D26" s="3">
        <v>-0.68404974937204632</v>
      </c>
      <c r="F26" s="3">
        <v>13.636363636363637</v>
      </c>
      <c r="G26" s="3">
        <v>0.18</v>
      </c>
    </row>
    <row r="27" spans="1:9">
      <c r="A27" s="3">
        <v>3</v>
      </c>
      <c r="B27" s="3">
        <v>0.44182910547396526</v>
      </c>
      <c r="C27" s="3">
        <v>8.1708945260347554E-3</v>
      </c>
      <c r="D27" s="3">
        <v>1.2901030712348069</v>
      </c>
      <c r="F27" s="3">
        <v>22.72727272727273</v>
      </c>
      <c r="G27" s="3">
        <v>0.22</v>
      </c>
    </row>
    <row r="28" spans="1:9">
      <c r="A28" s="3">
        <v>4</v>
      </c>
      <c r="B28" s="3">
        <v>0.40932576769025364</v>
      </c>
      <c r="C28" s="3">
        <v>1.0674232309746345E-2</v>
      </c>
      <c r="D28" s="3">
        <v>1.6853552376670335</v>
      </c>
      <c r="F28" s="3">
        <v>31.81818181818182</v>
      </c>
      <c r="G28" s="3">
        <v>0.27</v>
      </c>
    </row>
    <row r="29" spans="1:9">
      <c r="A29" s="3">
        <v>5</v>
      </c>
      <c r="B29" s="3">
        <v>0.37682242990654202</v>
      </c>
      <c r="C29" s="3">
        <v>3.177570093457982E-3</v>
      </c>
      <c r="D29" s="3">
        <v>0.50170674992465059</v>
      </c>
      <c r="F29" s="3">
        <v>40.909090909090914</v>
      </c>
      <c r="G29" s="3">
        <v>0.31</v>
      </c>
    </row>
    <row r="30" spans="1:9">
      <c r="A30" s="3">
        <v>6</v>
      </c>
      <c r="B30" s="3">
        <v>0.34431909212283046</v>
      </c>
      <c r="C30" s="3">
        <v>-4.3190921228304369E-3</v>
      </c>
      <c r="D30" s="3">
        <v>-0.68194173781774114</v>
      </c>
      <c r="F30" s="3">
        <v>50.000000000000007</v>
      </c>
      <c r="G30" s="3">
        <v>0.34</v>
      </c>
    </row>
    <row r="31" spans="1:9">
      <c r="A31" s="3">
        <v>7</v>
      </c>
      <c r="B31" s="3">
        <v>0.31181575433911884</v>
      </c>
      <c r="C31" s="3">
        <v>-1.8157543391188469E-3</v>
      </c>
      <c r="D31" s="3">
        <v>-0.28668957138551465</v>
      </c>
      <c r="F31" s="3">
        <v>59.090909090909093</v>
      </c>
      <c r="G31" s="3">
        <v>0.38</v>
      </c>
    </row>
    <row r="32" spans="1:9">
      <c r="A32" s="3">
        <v>8</v>
      </c>
      <c r="B32" s="3">
        <v>0.27931241655540723</v>
      </c>
      <c r="C32" s="3">
        <v>-9.3124165554072103E-3</v>
      </c>
      <c r="D32" s="3">
        <v>-1.4703380591278976</v>
      </c>
      <c r="F32" s="3">
        <v>68.181818181818187</v>
      </c>
      <c r="G32" s="3">
        <v>0.42</v>
      </c>
    </row>
    <row r="33" spans="1:7">
      <c r="A33" s="3">
        <v>9</v>
      </c>
      <c r="B33" s="3">
        <v>0.21430574098798399</v>
      </c>
      <c r="C33" s="3">
        <v>5.6942590120160064E-3</v>
      </c>
      <c r="D33" s="3">
        <v>0.89906692791117793</v>
      </c>
      <c r="F33" s="3">
        <v>77.27272727272728</v>
      </c>
      <c r="G33" s="3">
        <v>0.45</v>
      </c>
    </row>
    <row r="34" spans="1:7">
      <c r="A34" s="3">
        <v>10</v>
      </c>
      <c r="B34" s="3">
        <v>0.18180240320427238</v>
      </c>
      <c r="C34" s="3">
        <v>-1.8024032042723848E-3</v>
      </c>
      <c r="D34" s="3">
        <v>-0.28458155983120936</v>
      </c>
      <c r="F34" s="3">
        <v>86.363636363636374</v>
      </c>
      <c r="G34" s="3">
        <v>0.47</v>
      </c>
    </row>
    <row r="35" spans="1:7" ht="14.4" thickBot="1">
      <c r="A35" s="4">
        <v>11</v>
      </c>
      <c r="B35" s="4">
        <v>0.14929906542056082</v>
      </c>
      <c r="C35" s="4">
        <v>7.0093457943917747E-4</v>
      </c>
      <c r="D35" s="4">
        <v>0.11067060660101272</v>
      </c>
      <c r="F35" s="4">
        <v>95.454545454545467</v>
      </c>
      <c r="G35" s="4">
        <v>0.5</v>
      </c>
    </row>
  </sheetData>
  <sortState ref="G25:G35">
    <sortCondition ref="G25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Dane</vt:lpstr>
      <vt:lpstr>Rys 8.9</vt:lpstr>
      <vt:lpstr>Rys.8.11</vt:lpstr>
      <vt:lpstr>Arkusz5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GOSIA</cp:lastModifiedBy>
  <dcterms:created xsi:type="dcterms:W3CDTF">2017-08-22T15:45:13Z</dcterms:created>
  <dcterms:modified xsi:type="dcterms:W3CDTF">2017-09-21T15:11:15Z</dcterms:modified>
</cp:coreProperties>
</file>